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585" yWindow="90" windowWidth="14805" windowHeight="1210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50" i="1" l="1"/>
  <c r="D49" i="1"/>
  <c r="C49" i="1"/>
  <c r="E49" i="1" s="1"/>
  <c r="E48" i="1"/>
  <c r="D47" i="1"/>
  <c r="C47" i="1"/>
  <c r="E47" i="1" s="1"/>
  <c r="E46" i="1"/>
  <c r="E45" i="1"/>
  <c r="E44" i="1"/>
  <c r="E43" i="1"/>
  <c r="D42" i="1"/>
  <c r="E42" i="1" s="1"/>
  <c r="C42" i="1"/>
  <c r="E41" i="1"/>
  <c r="E40" i="1"/>
  <c r="D39" i="1"/>
  <c r="C39" i="1"/>
  <c r="E39" i="1" s="1"/>
  <c r="E38" i="1"/>
  <c r="E37" i="1"/>
  <c r="E36" i="1"/>
  <c r="E35" i="1"/>
  <c r="E34" i="1"/>
  <c r="D33" i="1"/>
  <c r="C33" i="1"/>
  <c r="E33" i="1" s="1"/>
  <c r="D31" i="1"/>
  <c r="C31" i="1"/>
  <c r="E30" i="1"/>
  <c r="E29" i="1"/>
  <c r="E28" i="1"/>
  <c r="E27" i="1"/>
  <c r="D26" i="1"/>
  <c r="E26" i="1" s="1"/>
  <c r="C26" i="1"/>
  <c r="E25" i="1"/>
  <c r="E24" i="1"/>
  <c r="E23" i="1"/>
  <c r="E22" i="1"/>
  <c r="E21" i="1"/>
  <c r="D20" i="1"/>
  <c r="E20" i="1" s="1"/>
  <c r="C20" i="1"/>
  <c r="E19" i="1"/>
  <c r="E18" i="1"/>
  <c r="E17" i="1"/>
  <c r="D16" i="1"/>
  <c r="E16" i="1" s="1"/>
  <c r="C16" i="1"/>
  <c r="E15" i="1"/>
  <c r="D14" i="1"/>
  <c r="E14" i="1" s="1"/>
  <c r="C14" i="1"/>
  <c r="E13" i="1"/>
  <c r="E12" i="1"/>
  <c r="E10" i="1"/>
  <c r="E9" i="1"/>
  <c r="E8" i="1"/>
  <c r="E7" i="1"/>
  <c r="E6" i="1"/>
  <c r="D5" i="1"/>
  <c r="D51" i="1" s="1"/>
  <c r="C5" i="1"/>
  <c r="C51" i="1" s="1"/>
  <c r="E51" i="1" l="1"/>
  <c r="E5" i="1"/>
</calcChain>
</file>

<file path=xl/sharedStrings.xml><?xml version="1.0" encoding="utf-8"?>
<sst xmlns="http://schemas.openxmlformats.org/spreadsheetml/2006/main" count="100" uniqueCount="100">
  <si>
    <t>Исполнение расходной части бюджета Бутурлинского муниципального округа</t>
  </si>
  <si>
    <t>Расходы</t>
  </si>
  <si>
    <t>КФСР</t>
  </si>
  <si>
    <t>Годовые назначения, руб.</t>
  </si>
  <si>
    <t>Исполнено, руб.</t>
  </si>
  <si>
    <t>Исполнено, %</t>
  </si>
  <si>
    <t>Общегосударственные вопросы, в т.ч.: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</si>
  <si>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</si>
  <si>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</si>
  <si>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</si>
  <si>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</si>
  <si>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</si>
  <si>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</si>
  <si>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</si>
  <si>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</si>
  <si>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</si>
  <si>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</si>
  <si>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</si>
  <si>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</si>
  <si>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</si>
  <si>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</si>
  <si>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</si>
  <si>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оборона, в т.ч.: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</si>
  <si>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</si>
  <si>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</si>
  <si>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</si>
  <si>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деятельность, в т.ч.: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</si>
  <si>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</si>
  <si>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</si>
  <si>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</si>
  <si>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</t>
  </si>
  <si>
    <t>0314</t>
  </si>
  <si>
    <t>Национальная экономика, в т.ч.: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</si>
  <si>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</si>
  <si>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</si>
  <si>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</si>
  <si>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</si>
  <si>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</si>
  <si>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</si>
  <si>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</si>
  <si>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</si>
  <si>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</si>
  <si>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</si>
  <si>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</si>
  <si>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хозяйство, в т.ч.: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</si>
  <si>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</si>
  <si>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</si>
  <si>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</si>
  <si>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</si>
  <si>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</si>
  <si>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</si>
  <si>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</si>
  <si>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</si>
  <si>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</si>
  <si>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Образование, в т.ч.: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</si>
  <si>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</si>
  <si>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</si>
  <si>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</si>
  <si>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</si>
  <si>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</si>
  <si>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</si>
  <si>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</si>
  <si>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</si>
  <si>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</si>
  <si>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</si>
  <si>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</si>
  <si>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кинематография, в т.ч.: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</si>
  <si>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</si>
  <si>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</si>
  <si>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</si>
  <si>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</si>
  <si>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</si>
  <si>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политика, в т.ч.: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</si>
  <si>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</si>
  <si>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</si>
  <si>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</si>
  <si>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</si>
  <si>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</si>
  <si>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</si>
  <si>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</si>
  <si>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</si>
  <si>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</si>
  <si>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спорт, в т.ч.:</t>
  </si>
  <si>
    <t>1100</t>
  </si>
  <si>
    <t>Другие вопросы в области физической культуры и спорта</t>
  </si>
  <si>
    <t>1105</t>
  </si>
  <si>
    <t>Средства массовой информации, в т.ч.:</t>
  </si>
  <si>
    <t>1200</t>
  </si>
  <si>
    <t>Периодическая печать и издательства</t>
  </si>
  <si>
    <t>1202</t>
  </si>
  <si>
    <t>Расходы бюджета Итого</t>
  </si>
  <si>
    <t>Защита населения и территории от чрезвычайных ситуаций природного и техногенного характера, гражданская оборона</t>
  </si>
  <si>
    <t>Охрана окружающей среды, в т.ч.:</t>
  </si>
  <si>
    <t>0600</t>
  </si>
  <si>
    <t>Другие вопросы в области охраны окружающей среды</t>
  </si>
  <si>
    <t>0605</t>
  </si>
  <si>
    <t>за январь -июнь 2025 года</t>
  </si>
  <si>
    <t>Обеспечение проведения выборов и референдумов</t>
  </si>
  <si>
    <t>0107</t>
  </si>
  <si>
    <t>0309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</si>
</sst>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##\ ###\ ###\ ###\ 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3">
    <xf numFmtId="0" fontId="0" fillId="0" borderId="0" xfId="0"/>
    <xf numFmtId="0" fontId="2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>
      <alignment horizontal="left" wrapText="1" indent="1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/>
    </xf>
    <xf numFmtId="49" fontId="0" fillId="0" borderId="0" xfId="0" applyNumberFormat="1"/>
    <xf numFmtId="0" fontId="3" fillId="0" borderId="1" xfId="0" applyFont="1" applyFill="1" applyBorder="1" applyAlignment="1">
      <alignment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wrapText="1"/>
    </xf>
    <xf numFmtId="4" fontId="4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wrapText="1" indent="1"/>
    </xf>
    <xf numFmtId="4" fontId="3" fillId="0" borderId="1" xfId="1" applyNumberFormat="1" applyFont="1" applyBorder="1" applyAlignment="1" applyProtection="1">
      <alignment horizontal="right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wrapText="1"/>
    </xf>
    <xf numFmtId="49" fontId="2" fillId="0" borderId="2" xfId="0" applyNumberFormat="1" applyFont="1" applyFill="1" applyBorder="1" applyAlignment="1">
      <alignment wrapText="1"/>
    </xf>
    <xf numFmtId="0" fontId="6" fillId="0" borderId="0" xfId="0" applyFont="1" applyBorder="1"/>
    <xf numFmtId="4" fontId="2" fillId="0" borderId="0" xfId="1" applyNumberFormat="1" applyFont="1" applyBorder="1" applyAlignment="1" applyProtection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topLeftCell="A34" workbookViewId="0">
      <selection activeCell="H10" sqref="H10"/>
    </sheetView>
  </sheetViews>
  <sheetFormatPr defaultRowHeight="15" x14ac:dyDescent="0.25"/>
  <cols>
    <col min="1" max="1" width="46.42578125" customWidth="1"/>
    <col min="2" max="2" width="13.42578125" style="17" customWidth="1"/>
    <col min="3" max="3" width="16.85546875" style="28" customWidth="1"/>
    <col min="4" max="4" width="15.42578125" style="28" customWidth="1"/>
    <col min="5" max="5" width="11.85546875" customWidth="1"/>
    <col min="257" max="257" width="46.42578125" customWidth="1"/>
    <col min="258" max="258" width="13.42578125" customWidth="1"/>
    <col min="259" max="259" width="16.85546875" customWidth="1"/>
    <col min="260" max="260" width="15.42578125" customWidth="1"/>
    <col min="261" max="261" width="11.85546875" customWidth="1"/>
    <col min="513" max="513" width="46.42578125" customWidth="1"/>
    <col min="514" max="514" width="13.42578125" customWidth="1"/>
    <col min="515" max="515" width="16.85546875" customWidth="1"/>
    <col min="516" max="516" width="15.42578125" customWidth="1"/>
    <col min="517" max="517" width="11.85546875" customWidth="1"/>
    <col min="769" max="769" width="46.42578125" customWidth="1"/>
    <col min="770" max="770" width="13.42578125" customWidth="1"/>
    <col min="771" max="771" width="16.85546875" customWidth="1"/>
    <col min="772" max="772" width="15.42578125" customWidth="1"/>
    <col min="773" max="773" width="11.85546875" customWidth="1"/>
    <col min="1025" max="1025" width="46.42578125" customWidth="1"/>
    <col min="1026" max="1026" width="13.42578125" customWidth="1"/>
    <col min="1027" max="1027" width="16.85546875" customWidth="1"/>
    <col min="1028" max="1028" width="15.42578125" customWidth="1"/>
    <col min="1029" max="1029" width="11.85546875" customWidth="1"/>
    <col min="1281" max="1281" width="46.42578125" customWidth="1"/>
    <col min="1282" max="1282" width="13.42578125" customWidth="1"/>
    <col min="1283" max="1283" width="16.85546875" customWidth="1"/>
    <col min="1284" max="1284" width="15.42578125" customWidth="1"/>
    <col min="1285" max="1285" width="11.85546875" customWidth="1"/>
    <col min="1537" max="1537" width="46.42578125" customWidth="1"/>
    <col min="1538" max="1538" width="13.42578125" customWidth="1"/>
    <col min="1539" max="1539" width="16.85546875" customWidth="1"/>
    <col min="1540" max="1540" width="15.42578125" customWidth="1"/>
    <col min="1541" max="1541" width="11.85546875" customWidth="1"/>
    <col min="1793" max="1793" width="46.42578125" customWidth="1"/>
    <col min="1794" max="1794" width="13.42578125" customWidth="1"/>
    <col min="1795" max="1795" width="16.85546875" customWidth="1"/>
    <col min="1796" max="1796" width="15.42578125" customWidth="1"/>
    <col min="1797" max="1797" width="11.85546875" customWidth="1"/>
    <col min="2049" max="2049" width="46.42578125" customWidth="1"/>
    <col min="2050" max="2050" width="13.42578125" customWidth="1"/>
    <col min="2051" max="2051" width="16.85546875" customWidth="1"/>
    <col min="2052" max="2052" width="15.42578125" customWidth="1"/>
    <col min="2053" max="2053" width="11.85546875" customWidth="1"/>
    <col min="2305" max="2305" width="46.42578125" customWidth="1"/>
    <col min="2306" max="2306" width="13.42578125" customWidth="1"/>
    <col min="2307" max="2307" width="16.85546875" customWidth="1"/>
    <col min="2308" max="2308" width="15.42578125" customWidth="1"/>
    <col min="2309" max="2309" width="11.85546875" customWidth="1"/>
    <col min="2561" max="2561" width="46.42578125" customWidth="1"/>
    <col min="2562" max="2562" width="13.42578125" customWidth="1"/>
    <col min="2563" max="2563" width="16.85546875" customWidth="1"/>
    <col min="2564" max="2564" width="15.42578125" customWidth="1"/>
    <col min="2565" max="2565" width="11.85546875" customWidth="1"/>
    <col min="2817" max="2817" width="46.42578125" customWidth="1"/>
    <col min="2818" max="2818" width="13.42578125" customWidth="1"/>
    <col min="2819" max="2819" width="16.85546875" customWidth="1"/>
    <col min="2820" max="2820" width="15.42578125" customWidth="1"/>
    <col min="2821" max="2821" width="11.85546875" customWidth="1"/>
    <col min="3073" max="3073" width="46.42578125" customWidth="1"/>
    <col min="3074" max="3074" width="13.42578125" customWidth="1"/>
    <col min="3075" max="3075" width="16.85546875" customWidth="1"/>
    <col min="3076" max="3076" width="15.42578125" customWidth="1"/>
    <col min="3077" max="3077" width="11.85546875" customWidth="1"/>
    <col min="3329" max="3329" width="46.42578125" customWidth="1"/>
    <col min="3330" max="3330" width="13.42578125" customWidth="1"/>
    <col min="3331" max="3331" width="16.85546875" customWidth="1"/>
    <col min="3332" max="3332" width="15.42578125" customWidth="1"/>
    <col min="3333" max="3333" width="11.85546875" customWidth="1"/>
    <col min="3585" max="3585" width="46.42578125" customWidth="1"/>
    <col min="3586" max="3586" width="13.42578125" customWidth="1"/>
    <col min="3587" max="3587" width="16.85546875" customWidth="1"/>
    <col min="3588" max="3588" width="15.42578125" customWidth="1"/>
    <col min="3589" max="3589" width="11.85546875" customWidth="1"/>
    <col min="3841" max="3841" width="46.42578125" customWidth="1"/>
    <col min="3842" max="3842" width="13.42578125" customWidth="1"/>
    <col min="3843" max="3843" width="16.85546875" customWidth="1"/>
    <col min="3844" max="3844" width="15.42578125" customWidth="1"/>
    <col min="3845" max="3845" width="11.85546875" customWidth="1"/>
    <col min="4097" max="4097" width="46.42578125" customWidth="1"/>
    <col min="4098" max="4098" width="13.42578125" customWidth="1"/>
    <col min="4099" max="4099" width="16.85546875" customWidth="1"/>
    <col min="4100" max="4100" width="15.42578125" customWidth="1"/>
    <col min="4101" max="4101" width="11.85546875" customWidth="1"/>
    <col min="4353" max="4353" width="46.42578125" customWidth="1"/>
    <col min="4354" max="4354" width="13.42578125" customWidth="1"/>
    <col min="4355" max="4355" width="16.85546875" customWidth="1"/>
    <col min="4356" max="4356" width="15.42578125" customWidth="1"/>
    <col min="4357" max="4357" width="11.85546875" customWidth="1"/>
    <col min="4609" max="4609" width="46.42578125" customWidth="1"/>
    <col min="4610" max="4610" width="13.42578125" customWidth="1"/>
    <col min="4611" max="4611" width="16.85546875" customWidth="1"/>
    <col min="4612" max="4612" width="15.42578125" customWidth="1"/>
    <col min="4613" max="4613" width="11.85546875" customWidth="1"/>
    <col min="4865" max="4865" width="46.42578125" customWidth="1"/>
    <col min="4866" max="4866" width="13.42578125" customWidth="1"/>
    <col min="4867" max="4867" width="16.85546875" customWidth="1"/>
    <col min="4868" max="4868" width="15.42578125" customWidth="1"/>
    <col min="4869" max="4869" width="11.85546875" customWidth="1"/>
    <col min="5121" max="5121" width="46.42578125" customWidth="1"/>
    <col min="5122" max="5122" width="13.42578125" customWidth="1"/>
    <col min="5123" max="5123" width="16.85546875" customWidth="1"/>
    <col min="5124" max="5124" width="15.42578125" customWidth="1"/>
    <col min="5125" max="5125" width="11.85546875" customWidth="1"/>
    <col min="5377" max="5377" width="46.42578125" customWidth="1"/>
    <col min="5378" max="5378" width="13.42578125" customWidth="1"/>
    <col min="5379" max="5379" width="16.85546875" customWidth="1"/>
    <col min="5380" max="5380" width="15.42578125" customWidth="1"/>
    <col min="5381" max="5381" width="11.85546875" customWidth="1"/>
    <col min="5633" max="5633" width="46.42578125" customWidth="1"/>
    <col min="5634" max="5634" width="13.42578125" customWidth="1"/>
    <col min="5635" max="5635" width="16.85546875" customWidth="1"/>
    <col min="5636" max="5636" width="15.42578125" customWidth="1"/>
    <col min="5637" max="5637" width="11.85546875" customWidth="1"/>
    <col min="5889" max="5889" width="46.42578125" customWidth="1"/>
    <col min="5890" max="5890" width="13.42578125" customWidth="1"/>
    <col min="5891" max="5891" width="16.85546875" customWidth="1"/>
    <col min="5892" max="5892" width="15.42578125" customWidth="1"/>
    <col min="5893" max="5893" width="11.85546875" customWidth="1"/>
    <col min="6145" max="6145" width="46.42578125" customWidth="1"/>
    <col min="6146" max="6146" width="13.42578125" customWidth="1"/>
    <col min="6147" max="6147" width="16.85546875" customWidth="1"/>
    <col min="6148" max="6148" width="15.42578125" customWidth="1"/>
    <col min="6149" max="6149" width="11.85546875" customWidth="1"/>
    <col min="6401" max="6401" width="46.42578125" customWidth="1"/>
    <col min="6402" max="6402" width="13.42578125" customWidth="1"/>
    <col min="6403" max="6403" width="16.85546875" customWidth="1"/>
    <col min="6404" max="6404" width="15.42578125" customWidth="1"/>
    <col min="6405" max="6405" width="11.85546875" customWidth="1"/>
    <col min="6657" max="6657" width="46.42578125" customWidth="1"/>
    <col min="6658" max="6658" width="13.42578125" customWidth="1"/>
    <col min="6659" max="6659" width="16.85546875" customWidth="1"/>
    <col min="6660" max="6660" width="15.42578125" customWidth="1"/>
    <col min="6661" max="6661" width="11.85546875" customWidth="1"/>
    <col min="6913" max="6913" width="46.42578125" customWidth="1"/>
    <col min="6914" max="6914" width="13.42578125" customWidth="1"/>
    <col min="6915" max="6915" width="16.85546875" customWidth="1"/>
    <col min="6916" max="6916" width="15.42578125" customWidth="1"/>
    <col min="6917" max="6917" width="11.85546875" customWidth="1"/>
    <col min="7169" max="7169" width="46.42578125" customWidth="1"/>
    <col min="7170" max="7170" width="13.42578125" customWidth="1"/>
    <col min="7171" max="7171" width="16.85546875" customWidth="1"/>
    <col min="7172" max="7172" width="15.42578125" customWidth="1"/>
    <col min="7173" max="7173" width="11.85546875" customWidth="1"/>
    <col min="7425" max="7425" width="46.42578125" customWidth="1"/>
    <col min="7426" max="7426" width="13.42578125" customWidth="1"/>
    <col min="7427" max="7427" width="16.85546875" customWidth="1"/>
    <col min="7428" max="7428" width="15.42578125" customWidth="1"/>
    <col min="7429" max="7429" width="11.85546875" customWidth="1"/>
    <col min="7681" max="7681" width="46.42578125" customWidth="1"/>
    <col min="7682" max="7682" width="13.42578125" customWidth="1"/>
    <col min="7683" max="7683" width="16.85546875" customWidth="1"/>
    <col min="7684" max="7684" width="15.42578125" customWidth="1"/>
    <col min="7685" max="7685" width="11.85546875" customWidth="1"/>
    <col min="7937" max="7937" width="46.42578125" customWidth="1"/>
    <col min="7938" max="7938" width="13.42578125" customWidth="1"/>
    <col min="7939" max="7939" width="16.85546875" customWidth="1"/>
    <col min="7940" max="7940" width="15.42578125" customWidth="1"/>
    <col min="7941" max="7941" width="11.85546875" customWidth="1"/>
    <col min="8193" max="8193" width="46.42578125" customWidth="1"/>
    <col min="8194" max="8194" width="13.42578125" customWidth="1"/>
    <col min="8195" max="8195" width="16.85546875" customWidth="1"/>
    <col min="8196" max="8196" width="15.42578125" customWidth="1"/>
    <col min="8197" max="8197" width="11.85546875" customWidth="1"/>
    <col min="8449" max="8449" width="46.42578125" customWidth="1"/>
    <col min="8450" max="8450" width="13.42578125" customWidth="1"/>
    <col min="8451" max="8451" width="16.85546875" customWidth="1"/>
    <col min="8452" max="8452" width="15.42578125" customWidth="1"/>
    <col min="8453" max="8453" width="11.85546875" customWidth="1"/>
    <col min="8705" max="8705" width="46.42578125" customWidth="1"/>
    <col min="8706" max="8706" width="13.42578125" customWidth="1"/>
    <col min="8707" max="8707" width="16.85546875" customWidth="1"/>
    <col min="8708" max="8708" width="15.42578125" customWidth="1"/>
    <col min="8709" max="8709" width="11.85546875" customWidth="1"/>
    <col min="8961" max="8961" width="46.42578125" customWidth="1"/>
    <col min="8962" max="8962" width="13.42578125" customWidth="1"/>
    <col min="8963" max="8963" width="16.85546875" customWidth="1"/>
    <col min="8964" max="8964" width="15.42578125" customWidth="1"/>
    <col min="8965" max="8965" width="11.85546875" customWidth="1"/>
    <col min="9217" max="9217" width="46.42578125" customWidth="1"/>
    <col min="9218" max="9218" width="13.42578125" customWidth="1"/>
    <col min="9219" max="9219" width="16.85546875" customWidth="1"/>
    <col min="9220" max="9220" width="15.42578125" customWidth="1"/>
    <col min="9221" max="9221" width="11.85546875" customWidth="1"/>
    <col min="9473" max="9473" width="46.42578125" customWidth="1"/>
    <col min="9474" max="9474" width="13.42578125" customWidth="1"/>
    <col min="9475" max="9475" width="16.85546875" customWidth="1"/>
    <col min="9476" max="9476" width="15.42578125" customWidth="1"/>
    <col min="9477" max="9477" width="11.85546875" customWidth="1"/>
    <col min="9729" max="9729" width="46.42578125" customWidth="1"/>
    <col min="9730" max="9730" width="13.42578125" customWidth="1"/>
    <col min="9731" max="9731" width="16.85546875" customWidth="1"/>
    <col min="9732" max="9732" width="15.42578125" customWidth="1"/>
    <col min="9733" max="9733" width="11.85546875" customWidth="1"/>
    <col min="9985" max="9985" width="46.42578125" customWidth="1"/>
    <col min="9986" max="9986" width="13.42578125" customWidth="1"/>
    <col min="9987" max="9987" width="16.85546875" customWidth="1"/>
    <col min="9988" max="9988" width="15.42578125" customWidth="1"/>
    <col min="9989" max="9989" width="11.85546875" customWidth="1"/>
    <col min="10241" max="10241" width="46.42578125" customWidth="1"/>
    <col min="10242" max="10242" width="13.42578125" customWidth="1"/>
    <col min="10243" max="10243" width="16.85546875" customWidth="1"/>
    <col min="10244" max="10244" width="15.42578125" customWidth="1"/>
    <col min="10245" max="10245" width="11.85546875" customWidth="1"/>
    <col min="10497" max="10497" width="46.42578125" customWidth="1"/>
    <col min="10498" max="10498" width="13.42578125" customWidth="1"/>
    <col min="10499" max="10499" width="16.85546875" customWidth="1"/>
    <col min="10500" max="10500" width="15.42578125" customWidth="1"/>
    <col min="10501" max="10501" width="11.85546875" customWidth="1"/>
    <col min="10753" max="10753" width="46.42578125" customWidth="1"/>
    <col min="10754" max="10754" width="13.42578125" customWidth="1"/>
    <col min="10755" max="10755" width="16.85546875" customWidth="1"/>
    <col min="10756" max="10756" width="15.42578125" customWidth="1"/>
    <col min="10757" max="10757" width="11.85546875" customWidth="1"/>
    <col min="11009" max="11009" width="46.42578125" customWidth="1"/>
    <col min="11010" max="11010" width="13.42578125" customWidth="1"/>
    <col min="11011" max="11011" width="16.85546875" customWidth="1"/>
    <col min="11012" max="11012" width="15.42578125" customWidth="1"/>
    <col min="11013" max="11013" width="11.85546875" customWidth="1"/>
    <col min="11265" max="11265" width="46.42578125" customWidth="1"/>
    <col min="11266" max="11266" width="13.42578125" customWidth="1"/>
    <col min="11267" max="11267" width="16.85546875" customWidth="1"/>
    <col min="11268" max="11268" width="15.42578125" customWidth="1"/>
    <col min="11269" max="11269" width="11.85546875" customWidth="1"/>
    <col min="11521" max="11521" width="46.42578125" customWidth="1"/>
    <col min="11522" max="11522" width="13.42578125" customWidth="1"/>
    <col min="11523" max="11523" width="16.85546875" customWidth="1"/>
    <col min="11524" max="11524" width="15.42578125" customWidth="1"/>
    <col min="11525" max="11525" width="11.85546875" customWidth="1"/>
    <col min="11777" max="11777" width="46.42578125" customWidth="1"/>
    <col min="11778" max="11778" width="13.42578125" customWidth="1"/>
    <col min="11779" max="11779" width="16.85546875" customWidth="1"/>
    <col min="11780" max="11780" width="15.42578125" customWidth="1"/>
    <col min="11781" max="11781" width="11.85546875" customWidth="1"/>
    <col min="12033" max="12033" width="46.42578125" customWidth="1"/>
    <col min="12034" max="12034" width="13.42578125" customWidth="1"/>
    <col min="12035" max="12035" width="16.85546875" customWidth="1"/>
    <col min="12036" max="12036" width="15.42578125" customWidth="1"/>
    <col min="12037" max="12037" width="11.85546875" customWidth="1"/>
    <col min="12289" max="12289" width="46.42578125" customWidth="1"/>
    <col min="12290" max="12290" width="13.42578125" customWidth="1"/>
    <col min="12291" max="12291" width="16.85546875" customWidth="1"/>
    <col min="12292" max="12292" width="15.42578125" customWidth="1"/>
    <col min="12293" max="12293" width="11.85546875" customWidth="1"/>
    <col min="12545" max="12545" width="46.42578125" customWidth="1"/>
    <col min="12546" max="12546" width="13.42578125" customWidth="1"/>
    <col min="12547" max="12547" width="16.85546875" customWidth="1"/>
    <col min="12548" max="12548" width="15.42578125" customWidth="1"/>
    <col min="12549" max="12549" width="11.85546875" customWidth="1"/>
    <col min="12801" max="12801" width="46.42578125" customWidth="1"/>
    <col min="12802" max="12802" width="13.42578125" customWidth="1"/>
    <col min="12803" max="12803" width="16.85546875" customWidth="1"/>
    <col min="12804" max="12804" width="15.42578125" customWidth="1"/>
    <col min="12805" max="12805" width="11.85546875" customWidth="1"/>
    <col min="13057" max="13057" width="46.42578125" customWidth="1"/>
    <col min="13058" max="13058" width="13.42578125" customWidth="1"/>
    <col min="13059" max="13059" width="16.85546875" customWidth="1"/>
    <col min="13060" max="13060" width="15.42578125" customWidth="1"/>
    <col min="13061" max="13061" width="11.85546875" customWidth="1"/>
    <col min="13313" max="13313" width="46.42578125" customWidth="1"/>
    <col min="13314" max="13314" width="13.42578125" customWidth="1"/>
    <col min="13315" max="13315" width="16.85546875" customWidth="1"/>
    <col min="13316" max="13316" width="15.42578125" customWidth="1"/>
    <col min="13317" max="13317" width="11.85546875" customWidth="1"/>
    <col min="13569" max="13569" width="46.42578125" customWidth="1"/>
    <col min="13570" max="13570" width="13.42578125" customWidth="1"/>
    <col min="13571" max="13571" width="16.85546875" customWidth="1"/>
    <col min="13572" max="13572" width="15.42578125" customWidth="1"/>
    <col min="13573" max="13573" width="11.85546875" customWidth="1"/>
    <col min="13825" max="13825" width="46.42578125" customWidth="1"/>
    <col min="13826" max="13826" width="13.42578125" customWidth="1"/>
    <col min="13827" max="13827" width="16.85546875" customWidth="1"/>
    <col min="13828" max="13828" width="15.42578125" customWidth="1"/>
    <col min="13829" max="13829" width="11.85546875" customWidth="1"/>
    <col min="14081" max="14081" width="46.42578125" customWidth="1"/>
    <col min="14082" max="14082" width="13.42578125" customWidth="1"/>
    <col min="14083" max="14083" width="16.85546875" customWidth="1"/>
    <col min="14084" max="14084" width="15.42578125" customWidth="1"/>
    <col min="14085" max="14085" width="11.85546875" customWidth="1"/>
    <col min="14337" max="14337" width="46.42578125" customWidth="1"/>
    <col min="14338" max="14338" width="13.42578125" customWidth="1"/>
    <col min="14339" max="14339" width="16.85546875" customWidth="1"/>
    <col min="14340" max="14340" width="15.42578125" customWidth="1"/>
    <col min="14341" max="14341" width="11.85546875" customWidth="1"/>
    <col min="14593" max="14593" width="46.42578125" customWidth="1"/>
    <col min="14594" max="14594" width="13.42578125" customWidth="1"/>
    <col min="14595" max="14595" width="16.85546875" customWidth="1"/>
    <col min="14596" max="14596" width="15.42578125" customWidth="1"/>
    <col min="14597" max="14597" width="11.85546875" customWidth="1"/>
    <col min="14849" max="14849" width="46.42578125" customWidth="1"/>
    <col min="14850" max="14850" width="13.42578125" customWidth="1"/>
    <col min="14851" max="14851" width="16.85546875" customWidth="1"/>
    <col min="14852" max="14852" width="15.42578125" customWidth="1"/>
    <col min="14853" max="14853" width="11.85546875" customWidth="1"/>
    <col min="15105" max="15105" width="46.42578125" customWidth="1"/>
    <col min="15106" max="15106" width="13.42578125" customWidth="1"/>
    <col min="15107" max="15107" width="16.85546875" customWidth="1"/>
    <col min="15108" max="15108" width="15.42578125" customWidth="1"/>
    <col min="15109" max="15109" width="11.85546875" customWidth="1"/>
    <col min="15361" max="15361" width="46.42578125" customWidth="1"/>
    <col min="15362" max="15362" width="13.42578125" customWidth="1"/>
    <col min="15363" max="15363" width="16.85546875" customWidth="1"/>
    <col min="15364" max="15364" width="15.42578125" customWidth="1"/>
    <col min="15365" max="15365" width="11.85546875" customWidth="1"/>
    <col min="15617" max="15617" width="46.42578125" customWidth="1"/>
    <col min="15618" max="15618" width="13.42578125" customWidth="1"/>
    <col min="15619" max="15619" width="16.85546875" customWidth="1"/>
    <col min="15620" max="15620" width="15.42578125" customWidth="1"/>
    <col min="15621" max="15621" width="11.85546875" customWidth="1"/>
    <col min="15873" max="15873" width="46.42578125" customWidth="1"/>
    <col min="15874" max="15874" width="13.42578125" customWidth="1"/>
    <col min="15875" max="15875" width="16.85546875" customWidth="1"/>
    <col min="15876" max="15876" width="15.42578125" customWidth="1"/>
    <col min="15877" max="15877" width="11.85546875" customWidth="1"/>
    <col min="16129" max="16129" width="46.42578125" customWidth="1"/>
    <col min="16130" max="16130" width="13.42578125" customWidth="1"/>
    <col min="16131" max="16131" width="16.85546875" customWidth="1"/>
    <col min="16132" max="16132" width="15.42578125" customWidth="1"/>
    <col min="16133" max="16133" width="11.85546875" customWidth="1"/>
  </cols>
  <sheetData>
    <row r="1" spans="1:5" x14ac:dyDescent="0.25">
      <c r="A1" s="30" t="s">
        <v>0</v>
      </c>
      <c r="B1" s="30"/>
      <c r="C1" s="30"/>
      <c r="D1" s="30"/>
      <c r="E1" s="30"/>
    </row>
    <row r="2" spans="1:5" x14ac:dyDescent="0.25">
      <c r="A2" s="31" t="s">
        <v>96</v>
      </c>
      <c r="B2" s="31"/>
      <c r="C2" s="31"/>
      <c r="D2" s="31"/>
      <c r="E2" s="31"/>
    </row>
    <row r="3" spans="1:5" x14ac:dyDescent="0.25">
      <c r="A3" s="1"/>
      <c r="B3" s="2"/>
      <c r="C3" s="3"/>
      <c r="D3" s="3"/>
      <c r="E3" s="3"/>
    </row>
    <row r="4" spans="1:5" ht="30" x14ac:dyDescent="0.25">
      <c r="A4" s="4" t="s">
        <v>1</v>
      </c>
      <c r="B4" s="19" t="s">
        <v>2</v>
      </c>
      <c r="C4" s="5" t="s">
        <v>3</v>
      </c>
      <c r="D4" s="5" t="s">
        <v>4</v>
      </c>
      <c r="E4" s="20" t="s">
        <v>5</v>
      </c>
    </row>
    <row r="5" spans="1:5" x14ac:dyDescent="0.25">
      <c r="A5" s="6" t="s">
        <v>6</v>
      </c>
      <c r="B5" s="21" t="s">
        <v>7</v>
      </c>
      <c r="C5" s="7">
        <f>SUM(C6:C13)</f>
        <v>100628131.17999999</v>
      </c>
      <c r="D5" s="8">
        <f>SUM(D6:D13)</f>
        <v>50185193.390000001</v>
      </c>
      <c r="E5" s="22">
        <f t="shared" ref="E5:E51" si="0">D5/C5</f>
        <v>0.49871932233572464</v>
      </c>
    </row>
    <row r="6" spans="1:5" ht="45.75" customHeight="1" x14ac:dyDescent="0.25">
      <c r="A6" s="9" t="s">
        <v>8</v>
      </c>
      <c r="B6" s="23" t="s">
        <v>9</v>
      </c>
      <c r="C6" s="24">
        <v>2631000</v>
      </c>
      <c r="D6" s="24">
        <v>1441000.93</v>
      </c>
      <c r="E6" s="25">
        <f t="shared" si="0"/>
        <v>0.54770084758646898</v>
      </c>
    </row>
    <row r="7" spans="1:5" ht="60.75" customHeight="1" x14ac:dyDescent="0.25">
      <c r="A7" s="9" t="s">
        <v>10</v>
      </c>
      <c r="B7" s="23" t="s">
        <v>11</v>
      </c>
      <c r="C7" s="24">
        <v>1875800</v>
      </c>
      <c r="D7" s="24">
        <v>950811.7</v>
      </c>
      <c r="E7" s="25">
        <f t="shared" si="0"/>
        <v>0.50688330312400043</v>
      </c>
    </row>
    <row r="8" spans="1:5" ht="62.25" customHeight="1" x14ac:dyDescent="0.25">
      <c r="A8" s="9" t="s">
        <v>12</v>
      </c>
      <c r="B8" s="23" t="s">
        <v>13</v>
      </c>
      <c r="C8" s="24">
        <v>42447324</v>
      </c>
      <c r="D8" s="24">
        <v>27620831.699999999</v>
      </c>
      <c r="E8" s="25">
        <f t="shared" si="0"/>
        <v>0.65070843335141693</v>
      </c>
    </row>
    <row r="9" spans="1:5" x14ac:dyDescent="0.25">
      <c r="A9" s="9" t="s">
        <v>14</v>
      </c>
      <c r="B9" s="23" t="s">
        <v>15</v>
      </c>
      <c r="C9" s="24">
        <v>66400</v>
      </c>
      <c r="D9" s="24">
        <v>66400</v>
      </c>
      <c r="E9" s="25">
        <f t="shared" si="0"/>
        <v>1</v>
      </c>
    </row>
    <row r="10" spans="1:5" ht="46.5" customHeight="1" x14ac:dyDescent="0.25">
      <c r="A10" s="9" t="s">
        <v>16</v>
      </c>
      <c r="B10" s="23" t="s">
        <v>17</v>
      </c>
      <c r="C10" s="24">
        <v>16747400</v>
      </c>
      <c r="D10" s="24">
        <v>8046878.4900000002</v>
      </c>
      <c r="E10" s="25">
        <f t="shared" si="0"/>
        <v>0.48048523890275507</v>
      </c>
    </row>
    <row r="11" spans="1:5" ht="30" x14ac:dyDescent="0.25">
      <c r="A11" s="9" t="s">
        <v>97</v>
      </c>
      <c r="B11" s="23" t="s">
        <v>98</v>
      </c>
      <c r="C11" s="24">
        <v>0</v>
      </c>
      <c r="D11" s="24">
        <v>0</v>
      </c>
      <c r="E11" s="25">
        <v>0</v>
      </c>
    </row>
    <row r="12" spans="1:5" x14ac:dyDescent="0.25">
      <c r="A12" s="9" t="s">
        <v>18</v>
      </c>
      <c r="B12" s="23" t="s">
        <v>19</v>
      </c>
      <c r="C12" s="24">
        <v>3395698.38</v>
      </c>
      <c r="D12" s="24">
        <v>0</v>
      </c>
      <c r="E12" s="25">
        <f t="shared" si="0"/>
        <v>0</v>
      </c>
    </row>
    <row r="13" spans="1:5" x14ac:dyDescent="0.25">
      <c r="A13" s="9" t="s">
        <v>20</v>
      </c>
      <c r="B13" s="23" t="s">
        <v>21</v>
      </c>
      <c r="C13" s="24">
        <v>33464508.800000001</v>
      </c>
      <c r="D13" s="24">
        <v>12059270.57</v>
      </c>
      <c r="E13" s="25">
        <f t="shared" si="0"/>
        <v>0.3603600053439302</v>
      </c>
    </row>
    <row r="14" spans="1:5" x14ac:dyDescent="0.25">
      <c r="A14" s="6" t="s">
        <v>22</v>
      </c>
      <c r="B14" s="21" t="s">
        <v>23</v>
      </c>
      <c r="C14" s="7">
        <f>C15</f>
        <v>581600</v>
      </c>
      <c r="D14" s="8">
        <f>D15</f>
        <v>234477.37</v>
      </c>
      <c r="E14" s="22">
        <f t="shared" si="0"/>
        <v>0.40315916437414029</v>
      </c>
    </row>
    <row r="15" spans="1:5" x14ac:dyDescent="0.25">
      <c r="A15" s="9" t="s">
        <v>24</v>
      </c>
      <c r="B15" s="23" t="s">
        <v>25</v>
      </c>
      <c r="C15" s="24">
        <v>581600</v>
      </c>
      <c r="D15" s="24">
        <v>234477.37</v>
      </c>
      <c r="E15" s="25">
        <f t="shared" si="0"/>
        <v>0.40315916437414029</v>
      </c>
    </row>
    <row r="16" spans="1:5" ht="30" x14ac:dyDescent="0.25">
      <c r="A16" s="6" t="s">
        <v>26</v>
      </c>
      <c r="B16" s="21" t="s">
        <v>27</v>
      </c>
      <c r="C16" s="7">
        <f>SUM(C17:C19)</f>
        <v>44554625.060000002</v>
      </c>
      <c r="D16" s="7">
        <f>SUM(D17:D19)</f>
        <v>21309531.27</v>
      </c>
      <c r="E16" s="22">
        <f>D16/C16</f>
        <v>0.47827876996615443</v>
      </c>
    </row>
    <row r="17" spans="1:5" ht="45" x14ac:dyDescent="0.25">
      <c r="A17" s="18" t="s">
        <v>91</v>
      </c>
      <c r="B17" s="26" t="s">
        <v>99</v>
      </c>
      <c r="C17" s="10">
        <v>200000</v>
      </c>
      <c r="D17" s="11">
        <v>0</v>
      </c>
      <c r="E17" s="25">
        <f t="shared" si="0"/>
        <v>0</v>
      </c>
    </row>
    <row r="18" spans="1:5" ht="43.5" customHeight="1" x14ac:dyDescent="0.25">
      <c r="A18" s="9" t="s">
        <v>28</v>
      </c>
      <c r="B18" s="23" t="s">
        <v>29</v>
      </c>
      <c r="C18" s="24">
        <v>43984625.060000002</v>
      </c>
      <c r="D18" s="24">
        <v>21190351.140000001</v>
      </c>
      <c r="E18" s="25">
        <f t="shared" si="0"/>
        <v>0.48176723368890756</v>
      </c>
    </row>
    <row r="19" spans="1:5" ht="30" x14ac:dyDescent="0.25">
      <c r="A19" s="9" t="s">
        <v>30</v>
      </c>
      <c r="B19" s="23" t="s">
        <v>31</v>
      </c>
      <c r="C19" s="24">
        <v>370000</v>
      </c>
      <c r="D19" s="24">
        <v>119180.13</v>
      </c>
      <c r="E19" s="25">
        <f t="shared" si="0"/>
        <v>0.32210845945945948</v>
      </c>
    </row>
    <row r="20" spans="1:5" x14ac:dyDescent="0.25">
      <c r="A20" s="6" t="s">
        <v>32</v>
      </c>
      <c r="B20" s="21" t="s">
        <v>33</v>
      </c>
      <c r="C20" s="7">
        <f>SUM(C21:C25)</f>
        <v>55655588.420000002</v>
      </c>
      <c r="D20" s="8">
        <f>SUM(D21:D25)</f>
        <v>25303771.02</v>
      </c>
      <c r="E20" s="22">
        <f t="shared" si="0"/>
        <v>0.45464924077430136</v>
      </c>
    </row>
    <row r="21" spans="1:5" x14ac:dyDescent="0.25">
      <c r="A21" s="9" t="s">
        <v>34</v>
      </c>
      <c r="B21" s="23" t="s">
        <v>35</v>
      </c>
      <c r="C21" s="24">
        <v>11770920</v>
      </c>
      <c r="D21" s="24">
        <v>6573446.1799999997</v>
      </c>
      <c r="E21" s="25">
        <f t="shared" si="0"/>
        <v>0.55844795309117723</v>
      </c>
    </row>
    <row r="22" spans="1:5" x14ac:dyDescent="0.25">
      <c r="A22" s="9" t="s">
        <v>36</v>
      </c>
      <c r="B22" s="23" t="s">
        <v>37</v>
      </c>
      <c r="C22" s="24">
        <v>19531300</v>
      </c>
      <c r="D22" s="24">
        <v>8362413.9800000004</v>
      </c>
      <c r="E22" s="25">
        <f t="shared" si="0"/>
        <v>0.42815449970048081</v>
      </c>
    </row>
    <row r="23" spans="1:5" x14ac:dyDescent="0.25">
      <c r="A23" s="9" t="s">
        <v>38</v>
      </c>
      <c r="B23" s="23" t="s">
        <v>39</v>
      </c>
      <c r="C23" s="24">
        <v>22758368.420000002</v>
      </c>
      <c r="D23" s="24">
        <v>9541057.5700000003</v>
      </c>
      <c r="E23" s="25">
        <f t="shared" si="0"/>
        <v>0.4192329341858857</v>
      </c>
    </row>
    <row r="24" spans="1:5" x14ac:dyDescent="0.25">
      <c r="A24" s="9" t="s">
        <v>40</v>
      </c>
      <c r="B24" s="23" t="s">
        <v>41</v>
      </c>
      <c r="C24" s="24">
        <v>520000</v>
      </c>
      <c r="D24" s="24">
        <v>226853.29</v>
      </c>
      <c r="E24" s="25">
        <f t="shared" si="0"/>
        <v>0.43625632692307692</v>
      </c>
    </row>
    <row r="25" spans="1:5" ht="30" x14ac:dyDescent="0.25">
      <c r="A25" s="9" t="s">
        <v>42</v>
      </c>
      <c r="B25" s="23" t="s">
        <v>43</v>
      </c>
      <c r="C25" s="24">
        <v>1075000</v>
      </c>
      <c r="D25" s="24">
        <v>600000</v>
      </c>
      <c r="E25" s="25">
        <f t="shared" si="0"/>
        <v>0.55813953488372092</v>
      </c>
    </row>
    <row r="26" spans="1:5" x14ac:dyDescent="0.25">
      <c r="A26" s="6" t="s">
        <v>44</v>
      </c>
      <c r="B26" s="21" t="s">
        <v>45</v>
      </c>
      <c r="C26" s="7">
        <f>SUM(C27:C30)</f>
        <v>283933983.54000002</v>
      </c>
      <c r="D26" s="8">
        <f>SUM(D27:D30)</f>
        <v>42244327.789999999</v>
      </c>
      <c r="E26" s="22">
        <f t="shared" si="0"/>
        <v>0.14878221783567766</v>
      </c>
    </row>
    <row r="27" spans="1:5" x14ac:dyDescent="0.25">
      <c r="A27" s="9" t="s">
        <v>46</v>
      </c>
      <c r="B27" s="23" t="s">
        <v>47</v>
      </c>
      <c r="C27" s="24">
        <v>8068992.1399999997</v>
      </c>
      <c r="D27" s="24">
        <v>1072771.1599999999</v>
      </c>
      <c r="E27" s="25">
        <f>D27/C27</f>
        <v>0.13294983331090468</v>
      </c>
    </row>
    <row r="28" spans="1:5" x14ac:dyDescent="0.25">
      <c r="A28" s="9" t="s">
        <v>48</v>
      </c>
      <c r="B28" s="23" t="s">
        <v>49</v>
      </c>
      <c r="C28" s="24">
        <v>211728501.55000001</v>
      </c>
      <c r="D28" s="24">
        <v>17881939.129999999</v>
      </c>
      <c r="E28" s="25">
        <f t="shared" si="0"/>
        <v>8.4456929506853157E-2</v>
      </c>
    </row>
    <row r="29" spans="1:5" x14ac:dyDescent="0.25">
      <c r="A29" s="9" t="s">
        <v>50</v>
      </c>
      <c r="B29" s="23" t="s">
        <v>51</v>
      </c>
      <c r="C29" s="24">
        <v>64133689.850000001</v>
      </c>
      <c r="D29" s="24">
        <v>23289617.5</v>
      </c>
      <c r="E29" s="25">
        <f t="shared" si="0"/>
        <v>0.36314170531075407</v>
      </c>
    </row>
    <row r="30" spans="1:5" ht="30" x14ac:dyDescent="0.25">
      <c r="A30" s="9" t="s">
        <v>52</v>
      </c>
      <c r="B30" s="23" t="s">
        <v>53</v>
      </c>
      <c r="C30" s="24">
        <v>2800</v>
      </c>
      <c r="D30" s="24">
        <v>0</v>
      </c>
      <c r="E30" s="25">
        <f t="shared" si="0"/>
        <v>0</v>
      </c>
    </row>
    <row r="31" spans="1:5" x14ac:dyDescent="0.25">
      <c r="A31" s="6" t="s">
        <v>92</v>
      </c>
      <c r="B31" s="21" t="s">
        <v>93</v>
      </c>
      <c r="C31" s="7">
        <f>C32</f>
        <v>0</v>
      </c>
      <c r="D31" s="8">
        <f>D32</f>
        <v>0</v>
      </c>
      <c r="E31" s="22">
        <v>0</v>
      </c>
    </row>
    <row r="32" spans="1:5" ht="30" x14ac:dyDescent="0.25">
      <c r="A32" s="9" t="s">
        <v>94</v>
      </c>
      <c r="B32" s="23" t="s">
        <v>95</v>
      </c>
      <c r="C32" s="10">
        <v>0</v>
      </c>
      <c r="D32" s="11">
        <v>0</v>
      </c>
      <c r="E32" s="25">
        <v>0</v>
      </c>
    </row>
    <row r="33" spans="1:5" x14ac:dyDescent="0.25">
      <c r="A33" s="6" t="s">
        <v>54</v>
      </c>
      <c r="B33" s="21" t="s">
        <v>55</v>
      </c>
      <c r="C33" s="7">
        <f>SUM(C34:C38)</f>
        <v>544295906.52999997</v>
      </c>
      <c r="D33" s="8">
        <f>SUM(D34:D38)</f>
        <v>265581376.60000002</v>
      </c>
      <c r="E33" s="22">
        <f t="shared" si="0"/>
        <v>0.48793564936605299</v>
      </c>
    </row>
    <row r="34" spans="1:5" x14ac:dyDescent="0.25">
      <c r="A34" s="9" t="s">
        <v>56</v>
      </c>
      <c r="B34" s="23" t="s">
        <v>57</v>
      </c>
      <c r="C34" s="24">
        <v>136980930</v>
      </c>
      <c r="D34" s="24">
        <v>69102189</v>
      </c>
      <c r="E34" s="25">
        <f t="shared" si="0"/>
        <v>0.50446576030692736</v>
      </c>
    </row>
    <row r="35" spans="1:5" x14ac:dyDescent="0.25">
      <c r="A35" s="9" t="s">
        <v>58</v>
      </c>
      <c r="B35" s="23" t="s">
        <v>59</v>
      </c>
      <c r="C35" s="24">
        <v>256260912.16</v>
      </c>
      <c r="D35" s="24">
        <v>133969368.61</v>
      </c>
      <c r="E35" s="25">
        <f t="shared" si="0"/>
        <v>0.52278502983847341</v>
      </c>
    </row>
    <row r="36" spans="1:5" x14ac:dyDescent="0.25">
      <c r="A36" s="9" t="s">
        <v>60</v>
      </c>
      <c r="B36" s="23" t="s">
        <v>61</v>
      </c>
      <c r="C36" s="24">
        <v>54512580</v>
      </c>
      <c r="D36" s="24">
        <v>20051376.16</v>
      </c>
      <c r="E36" s="25">
        <f t="shared" si="0"/>
        <v>0.36783025422755627</v>
      </c>
    </row>
    <row r="37" spans="1:5" x14ac:dyDescent="0.25">
      <c r="A37" s="9" t="s">
        <v>62</v>
      </c>
      <c r="B37" s="23" t="s">
        <v>63</v>
      </c>
      <c r="C37" s="24">
        <v>375000</v>
      </c>
      <c r="D37" s="24">
        <v>240466</v>
      </c>
      <c r="E37" s="25">
        <f t="shared" si="0"/>
        <v>0.64124266666666663</v>
      </c>
    </row>
    <row r="38" spans="1:5" x14ac:dyDescent="0.25">
      <c r="A38" s="9" t="s">
        <v>64</v>
      </c>
      <c r="B38" s="23" t="s">
        <v>65</v>
      </c>
      <c r="C38" s="24">
        <v>96166484.370000005</v>
      </c>
      <c r="D38" s="24">
        <v>42217976.829999998</v>
      </c>
      <c r="E38" s="25">
        <f t="shared" si="0"/>
        <v>0.43900925677564101</v>
      </c>
    </row>
    <row r="39" spans="1:5" x14ac:dyDescent="0.25">
      <c r="A39" s="6" t="s">
        <v>66</v>
      </c>
      <c r="B39" s="21" t="s">
        <v>67</v>
      </c>
      <c r="C39" s="7">
        <f>SUM(C40:C41)</f>
        <v>139305021.16</v>
      </c>
      <c r="D39" s="8">
        <f>SUM(D40:D41)</f>
        <v>64840068.539999999</v>
      </c>
      <c r="E39" s="22">
        <f t="shared" si="0"/>
        <v>0.46545392262298552</v>
      </c>
    </row>
    <row r="40" spans="1:5" x14ac:dyDescent="0.25">
      <c r="A40" s="9" t="s">
        <v>68</v>
      </c>
      <c r="B40" s="23" t="s">
        <v>69</v>
      </c>
      <c r="C40" s="24">
        <v>106465740.5</v>
      </c>
      <c r="D40" s="24">
        <v>47353368.75</v>
      </c>
      <c r="E40" s="25">
        <f t="shared" si="0"/>
        <v>0.44477564827532479</v>
      </c>
    </row>
    <row r="41" spans="1:5" ht="30" x14ac:dyDescent="0.25">
      <c r="A41" s="9" t="s">
        <v>70</v>
      </c>
      <c r="B41" s="23" t="s">
        <v>71</v>
      </c>
      <c r="C41" s="24">
        <v>32839280.66</v>
      </c>
      <c r="D41" s="24">
        <v>17486699.789999999</v>
      </c>
      <c r="E41" s="25">
        <f t="shared" si="0"/>
        <v>0.53249338714351724</v>
      </c>
    </row>
    <row r="42" spans="1:5" x14ac:dyDescent="0.25">
      <c r="A42" s="6" t="s">
        <v>72</v>
      </c>
      <c r="B42" s="21" t="s">
        <v>73</v>
      </c>
      <c r="C42" s="7">
        <f>SUM(C43:C46)</f>
        <v>19264600</v>
      </c>
      <c r="D42" s="8">
        <f>SUM(D43:D46)</f>
        <v>9354681.8000000007</v>
      </c>
      <c r="E42" s="22">
        <f t="shared" si="0"/>
        <v>0.48558920507044012</v>
      </c>
    </row>
    <row r="43" spans="1:5" x14ac:dyDescent="0.25">
      <c r="A43" s="9" t="s">
        <v>74</v>
      </c>
      <c r="B43" s="23" t="s">
        <v>75</v>
      </c>
      <c r="C43" s="24">
        <v>8000000</v>
      </c>
      <c r="D43" s="24">
        <v>4157430</v>
      </c>
      <c r="E43" s="25">
        <f t="shared" si="0"/>
        <v>0.51967874999999997</v>
      </c>
    </row>
    <row r="44" spans="1:5" x14ac:dyDescent="0.25">
      <c r="A44" s="9" t="s">
        <v>76</v>
      </c>
      <c r="B44" s="23" t="s">
        <v>77</v>
      </c>
      <c r="C44" s="24">
        <v>73000</v>
      </c>
      <c r="D44" s="24">
        <v>70355.77</v>
      </c>
      <c r="E44" s="25">
        <f t="shared" si="0"/>
        <v>0.96377767123287672</v>
      </c>
    </row>
    <row r="45" spans="1:5" x14ac:dyDescent="0.25">
      <c r="A45" s="9" t="s">
        <v>78</v>
      </c>
      <c r="B45" s="23" t="s">
        <v>79</v>
      </c>
      <c r="C45" s="24">
        <v>10821600</v>
      </c>
      <c r="D45" s="24">
        <v>5005543.03</v>
      </c>
      <c r="E45" s="25">
        <f t="shared" si="0"/>
        <v>0.46255110427293561</v>
      </c>
    </row>
    <row r="46" spans="1:5" x14ac:dyDescent="0.25">
      <c r="A46" s="9" t="s">
        <v>80</v>
      </c>
      <c r="B46" s="23" t="s">
        <v>81</v>
      </c>
      <c r="C46" s="24">
        <v>370000</v>
      </c>
      <c r="D46" s="24">
        <v>121353</v>
      </c>
      <c r="E46" s="25">
        <f t="shared" si="0"/>
        <v>0.32798108108108109</v>
      </c>
    </row>
    <row r="47" spans="1:5" x14ac:dyDescent="0.25">
      <c r="A47" s="12" t="s">
        <v>82</v>
      </c>
      <c r="B47" s="27" t="s">
        <v>83</v>
      </c>
      <c r="C47" s="13">
        <f>C48</f>
        <v>2010000</v>
      </c>
      <c r="D47" s="14">
        <f>D48</f>
        <v>1038493.46</v>
      </c>
      <c r="E47" s="32">
        <f t="shared" si="0"/>
        <v>0.51666341293532336</v>
      </c>
    </row>
    <row r="48" spans="1:5" ht="30" x14ac:dyDescent="0.25">
      <c r="A48" s="9" t="s">
        <v>84</v>
      </c>
      <c r="B48" s="23" t="s">
        <v>85</v>
      </c>
      <c r="C48" s="24">
        <v>2010000</v>
      </c>
      <c r="D48" s="24">
        <v>1038493.46</v>
      </c>
      <c r="E48" s="25">
        <f t="shared" si="0"/>
        <v>0.51666341293532336</v>
      </c>
    </row>
    <row r="49" spans="1:5" x14ac:dyDescent="0.25">
      <c r="A49" s="6" t="s">
        <v>86</v>
      </c>
      <c r="B49" s="21" t="s">
        <v>87</v>
      </c>
      <c r="C49" s="7">
        <f>C50</f>
        <v>3980872</v>
      </c>
      <c r="D49" s="8">
        <f>D50</f>
        <v>2039684.5</v>
      </c>
      <c r="E49" s="22">
        <f t="shared" si="0"/>
        <v>0.51237128448239477</v>
      </c>
    </row>
    <row r="50" spans="1:5" x14ac:dyDescent="0.25">
      <c r="A50" s="9" t="s">
        <v>88</v>
      </c>
      <c r="B50" s="23" t="s">
        <v>89</v>
      </c>
      <c r="C50" s="24">
        <v>3980872</v>
      </c>
      <c r="D50" s="24">
        <v>2039684.5</v>
      </c>
      <c r="E50" s="25">
        <f t="shared" si="0"/>
        <v>0.51237128448239477</v>
      </c>
    </row>
    <row r="51" spans="1:5" x14ac:dyDescent="0.25">
      <c r="A51" s="12" t="s">
        <v>90</v>
      </c>
      <c r="B51" s="27"/>
      <c r="C51" s="15">
        <f>C5+C14+C16+C20+C26+C31+C33+C39+C42+C47+C49</f>
        <v>1194210327.8900001</v>
      </c>
      <c r="D51" s="15">
        <f>D5+D14+D16+D20+D26+D31+D33+D39+D42+D47+D49</f>
        <v>482131605.74000007</v>
      </c>
      <c r="E51" s="32">
        <f t="shared" si="0"/>
        <v>0.4037241970531758</v>
      </c>
    </row>
    <row r="52" spans="1:5" x14ac:dyDescent="0.25">
      <c r="A52" s="1"/>
      <c r="B52" s="2"/>
      <c r="C52" s="16"/>
      <c r="D52" s="16"/>
      <c r="E52" s="16"/>
    </row>
    <row r="54" spans="1:5" x14ac:dyDescent="0.25">
      <c r="C54" s="29"/>
      <c r="D54" s="29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2026-07-17T07:08:19Z</dcterms:modified>
</cp:coreProperties>
</file>